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6" windowWidth="23256" windowHeight="12528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4" i="2"/>
  <c r="G24"/>
  <c r="F24"/>
  <c r="E24"/>
  <c r="D24"/>
  <c r="C24"/>
  <c r="B24"/>
  <c r="H21"/>
  <c r="G21"/>
  <c r="F21"/>
  <c r="E21"/>
  <c r="D21"/>
  <c r="C21"/>
  <c r="B21"/>
  <c r="H17"/>
  <c r="F17"/>
  <c r="D17"/>
  <c r="B17"/>
  <c r="H16"/>
  <c r="G16"/>
  <c r="G17" s="1"/>
  <c r="F16"/>
  <c r="E16"/>
  <c r="E17" s="1"/>
  <c r="D16"/>
  <c r="C16"/>
  <c r="C17" s="1"/>
  <c r="B16"/>
  <c r="O10" i="1"/>
  <c r="H9"/>
  <c r="I9"/>
  <c r="J9"/>
  <c r="K9"/>
  <c r="L9"/>
  <c r="M9"/>
  <c r="N9"/>
  <c r="O9"/>
  <c r="O8" l="1"/>
  <c r="O7"/>
</calcChain>
</file>

<file path=xl/sharedStrings.xml><?xml version="1.0" encoding="utf-8"?>
<sst xmlns="http://schemas.openxmlformats.org/spreadsheetml/2006/main" count="34" uniqueCount="33">
  <si>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</si>
  <si>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</si>
  <si>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</si>
  <si>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</si>
  <si>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</si>
  <si>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</si>
  <si>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</si>
  <si>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</si>
  <si>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</si>
  <si>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</si>
  <si>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млн. кВтч</t>
  </si>
  <si>
    <t>Фактические потери электроэнергии</t>
  </si>
  <si>
    <t>%</t>
  </si>
  <si>
    <t>млн. руб</t>
  </si>
  <si>
    <t>Ед. измерения</t>
  </si>
  <si>
    <t>январь</t>
  </si>
  <si>
    <t>февраль</t>
  </si>
  <si>
    <t>март</t>
  </si>
  <si>
    <t>апрель</t>
  </si>
  <si>
    <t>Отпуск электроэнергии в сеть</t>
  </si>
  <si>
    <t xml:space="preserve">Затраты на покупку потерь эл/эн, с НДС </t>
  </si>
  <si>
    <t>Затраты АО "ДВЭУК" на покупку потерь в собственных сетях</t>
  </si>
  <si>
    <t>2016 г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</si>
  <si>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</si>
  <si>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</si>
  <si>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</si>
  <si>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</si>
  <si>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</si>
  <si>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</si>
  <si>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</si>
  <si>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Потери</t>
  </si>
  <si>
    <t>Стиомость потерь с НДС</t>
  </si>
  <si>
    <t xml:space="preserve">Примечание. Тариф на передачу электрической энергии и для приобретения электроэнергии с целью компенскции потерь установлен для ДВЭУК с 16 июня 2016 года (Постановление ГКЦ-РЭК Республики Саха (Якутия)  от 16.06.2016 № 84)  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</si>
</sst>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_-* #,##0.000_р_._-;\-* #,##0.000_р_._-;_-* &quot;-&quot;?_р_._-;_-@_-"/>
    <numFmt numFmtId="167" formatCode="_-* #,##0.00_р_._-;\-* #,##0.00_р_._-;_-* &quot;-&quot;?_р_._-;_-@_-"/>
    <numFmt numFmtId="168" formatCode="0.0000"/>
    <numFmt numFmtId="169" formatCode="_-* #,##0_р_._-;\-* #,##0_р_._-;_-* &quot;-&quot;_р_._-;_-@_-"/>
    <numFmt numFmtId="170" formatCode="&quot;$&quot;#,##0_);[Red]\(&quot;$&quot;#,##0\)"/>
    <numFmt numFmtId="171" formatCode="General_)"/>
    <numFmt numFmtId="172" formatCode="_-* #,##0.00[$€-1]_-;\-* #,##0.00[$€-1]_-;_-* &quot;-&quot;??[$€-1]_-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Helv"/>
    </font>
    <font>
      <sz val="10"/>
      <name val="NTHarmonica"/>
    </font>
    <font>
      <b/>
      <sz val="11"/>
      <name val="Calibri"/>
      <family val="2"/>
      <charset val="204"/>
      <scheme val="minor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</borders>
  <cellStyleXfs count="18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8" applyNumberFormat="0" applyAlignment="0" applyProtection="0"/>
    <xf numFmtId="0" fontId="19" fillId="7" borderId="9" applyNumberFormat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  <xf numFmtId="0" fontId="22" fillId="8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0" fontId="28" fillId="0" borderId="0"/>
    <xf numFmtId="0" fontId="1" fillId="0" borderId="0"/>
    <xf numFmtId="0" fontId="1" fillId="9" borderId="12" applyNumberFormat="0" applyFont="0" applyAlignment="0" applyProtection="0"/>
    <xf numFmtId="0" fontId="29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170" fontId="30" fillId="0" borderId="0" applyFont="0" applyFill="0" applyBorder="0" applyAlignment="0" applyProtection="0"/>
    <xf numFmtId="0" fontId="31" fillId="0" borderId="0"/>
    <xf numFmtId="0" fontId="33" fillId="0" borderId="0"/>
    <xf numFmtId="0" fontId="34" fillId="0" borderId="0" applyNumberFormat="0">
      <alignment horizontal="left"/>
    </xf>
    <xf numFmtId="171" fontId="35" fillId="0" borderId="17">
      <protection locked="0"/>
    </xf>
    <xf numFmtId="0" fontId="36" fillId="0" borderId="0" applyBorder="0">
      <alignment horizontal="center" vertical="center" wrapText="1"/>
    </xf>
    <xf numFmtId="0" fontId="37" fillId="0" borderId="16" applyBorder="0">
      <alignment horizontal="center" vertical="center" wrapText="1"/>
    </xf>
    <xf numFmtId="171" fontId="38" fillId="35" borderId="17"/>
    <xf numFmtId="4" fontId="32" fillId="36" borderId="1" applyBorder="0">
      <alignment horizontal="right"/>
    </xf>
    <xf numFmtId="0" fontId="39" fillId="0" borderId="0">
      <alignment horizontal="center" vertical="top" wrapText="1"/>
    </xf>
    <xf numFmtId="0" fontId="40" fillId="0" borderId="0">
      <alignment horizontal="center" vertical="center" wrapText="1"/>
    </xf>
    <xf numFmtId="0" fontId="41" fillId="37" borderId="0" applyFill="0">
      <alignment wrapText="1"/>
    </xf>
    <xf numFmtId="0" fontId="29" fillId="0" borderId="0"/>
    <xf numFmtId="0" fontId="42" fillId="0" borderId="0"/>
    <xf numFmtId="0" fontId="29" fillId="0" borderId="0"/>
    <xf numFmtId="9" fontId="29" fillId="0" borderId="0" applyFont="0" applyFill="0" applyBorder="0" applyAlignment="0" applyProtection="0"/>
    <xf numFmtId="0" fontId="43" fillId="0" borderId="0"/>
    <xf numFmtId="0" fontId="43" fillId="0" borderId="0"/>
    <xf numFmtId="49" fontId="41" fillId="0" borderId="0">
      <alignment horizontal="center"/>
    </xf>
    <xf numFmtId="169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" fontId="32" fillId="37" borderId="0" applyBorder="0">
      <alignment horizontal="right"/>
    </xf>
    <xf numFmtId="4" fontId="32" fillId="38" borderId="14" applyBorder="0">
      <alignment horizontal="right"/>
    </xf>
    <xf numFmtId="4" fontId="32" fillId="37" borderId="1" applyFont="0" applyBorder="0">
      <alignment horizontal="righ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27" fillId="0" borderId="0"/>
    <xf numFmtId="0" fontId="1" fillId="0" borderId="0"/>
    <xf numFmtId="0" fontId="4" fillId="0" borderId="0"/>
    <xf numFmtId="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49" fontId="32" fillId="0" borderId="0" applyBorder="0">
      <alignment vertical="top"/>
    </xf>
    <xf numFmtId="0" fontId="1" fillId="0" borderId="0"/>
    <xf numFmtId="0" fontId="43" fillId="0" borderId="0"/>
    <xf numFmtId="172" fontId="43" fillId="0" borderId="0"/>
    <xf numFmtId="0" fontId="46" fillId="0" borderId="0"/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0" fontId="48" fillId="0" borderId="18" applyNumberFormat="0" applyAlignment="0">
      <protection locked="0"/>
    </xf>
    <xf numFmtId="0" fontId="49" fillId="0" borderId="0" applyFill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8" fillId="39" borderId="18" applyNumberFormat="0" applyAlignment="0"/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9" fillId="0" borderId="0" applyFill="0" applyBorder="0" applyProtection="0">
      <alignment vertical="center"/>
    </xf>
    <xf numFmtId="0" fontId="49" fillId="0" borderId="0" applyFill="0" applyBorder="0" applyProtection="0">
      <alignment vertical="center"/>
    </xf>
    <xf numFmtId="49" fontId="52" fillId="40" borderId="19" applyNumberFormat="0">
      <alignment horizontal="center" vertical="center"/>
    </xf>
    <xf numFmtId="0" fontId="53" fillId="41" borderId="18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>
      <alignment horizontal="left" vertical="center"/>
    </xf>
    <xf numFmtId="0" fontId="1" fillId="0" borderId="0"/>
    <xf numFmtId="0" fontId="56" fillId="42" borderId="0" applyNumberFormat="0" applyBorder="0" applyAlignment="0">
      <alignment horizontal="left" vertical="center"/>
    </xf>
    <xf numFmtId="0" fontId="1" fillId="0" borderId="0"/>
    <xf numFmtId="49" fontId="32" fillId="42" borderId="0" applyBorder="0">
      <alignment vertical="top"/>
    </xf>
    <xf numFmtId="0" fontId="27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166" fontId="3" fillId="0" borderId="0" xfId="2" applyNumberFormat="1" applyFont="1" applyFill="1" applyBorder="1" applyAlignment="1">
      <alignment horizontal="right" wrapText="1"/>
    </xf>
    <xf numFmtId="167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2" borderId="0" xfId="2" applyNumberFormat="1" applyFont="1" applyFill="1" applyBorder="1" applyAlignment="1">
      <alignment horizontal="right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 vertical="center"/>
    </xf>
    <xf numFmtId="0" fontId="9" fillId="0" borderId="0" xfId="0" applyFont="1"/>
    <xf numFmtId="166" fontId="10" fillId="0" borderId="0" xfId="2" applyNumberFormat="1" applyFont="1" applyFill="1" applyBorder="1" applyAlignment="1">
      <alignment horizontal="right" wrapText="1"/>
    </xf>
    <xf numFmtId="167" fontId="10" fillId="0" borderId="0" xfId="2" applyNumberFormat="1" applyFont="1" applyFill="1" applyBorder="1" applyAlignment="1">
      <alignment horizontal="right" wrapText="1"/>
    </xf>
    <xf numFmtId="164" fontId="10" fillId="2" borderId="0" xfId="2" applyNumberFormat="1" applyFont="1" applyFill="1" applyBorder="1" applyAlignment="1">
      <alignment horizontal="right" wrapText="1"/>
    </xf>
    <xf numFmtId="3" fontId="2" fillId="0" borderId="0" xfId="0" applyNumberFormat="1" applyFont="1"/>
    <xf numFmtId="3" fontId="45" fillId="34" borderId="1" xfId="43" applyNumberFormat="1" applyFont="1" applyFill="1" applyBorder="1"/>
    <xf numFmtId="3" fontId="25" fillId="34" borderId="1" xfId="43" applyNumberFormat="1" applyFont="1" applyFill="1" applyBorder="1"/>
    <xf numFmtId="3" fontId="45" fillId="34" borderId="1" xfId="43" applyNumberFormat="1" applyFont="1" applyFill="1" applyBorder="1"/>
    <xf numFmtId="3" fontId="25" fillId="34" borderId="1" xfId="43" applyNumberFormat="1" applyFont="1" applyFill="1" applyBorder="1"/>
    <xf numFmtId="3" fontId="45" fillId="34" borderId="1" xfId="43" applyNumberFormat="1" applyFont="1" applyFill="1" applyBorder="1"/>
    <xf numFmtId="3" fontId="25" fillId="34" borderId="1" xfId="43" applyNumberFormat="1" applyFont="1" applyFill="1" applyBorder="1"/>
    <xf numFmtId="4" fontId="25" fillId="34" borderId="1" xfId="43" applyNumberFormat="1" applyFont="1" applyFill="1" applyBorder="1"/>
    <xf numFmtId="4" fontId="45" fillId="34" borderId="1" xfId="43" applyNumberFormat="1" applyFont="1" applyFill="1" applyBorder="1"/>
    <xf numFmtId="0" fontId="27" fillId="0" borderId="15" xfId="43" applyBorder="1" applyAlignment="1">
      <alignment horizontal="center" vertical="center"/>
    </xf>
    <xf numFmtId="0" fontId="2" fillId="0" borderId="1" xfId="0" applyFont="1" applyBorder="1"/>
    <xf numFmtId="0" fontId="9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</cellXfs>
  <cellStyles count="185">
    <cellStyle name=" 1" xfId="151"/>
    <cellStyle name=" 1 2" xfId="152"/>
    <cellStyle name=" 1_Stage1" xfId="153"/>
    <cellStyle name="_Model_RAB Мой_PR.PROG.WARM.NOTCOMBI.2012.2.16_v1.4(04.04.11) " xfId="154"/>
    <cellStyle name="_Model_RAB Мой_Книга2_PR.PROG.WARM.NOTCOMBI.2012.2.16_v1.4(04.04.11) " xfId="155"/>
    <cellStyle name="_Model_RAB_MRSK_svod_PR.PROG.WARM.NOTCOMBI.2012.2.16_v1.4(04.04.11) " xfId="156"/>
    <cellStyle name="_Model_RAB_MRSK_svod_Книга2_PR.PROG.WARM.NOTCOMBI.2012.2.16_v1.4(04.04.11) " xfId="157"/>
    <cellStyle name="_МОДЕЛЬ_1 (2)_PR.PROG.WARM.NOTCOMBI.2012.2.16_v1.4(04.04.11) " xfId="158"/>
    <cellStyle name="_МОДЕЛЬ_1 (2)_Книга2_PR.PROG.WARM.NOTCOMBI.2012.2.16_v1.4(04.04.11) " xfId="159"/>
    <cellStyle name="_пр 5 тариф RAB_PR.PROG.WARM.NOTCOMBI.2012.2.16_v1.4(04.04.11) " xfId="160"/>
    <cellStyle name="_пр 5 тариф RAB_Книга2_PR.PROG.WARM.NOTCOMBI.2012.2.16_v1.4(04.04.11) " xfId="161"/>
    <cellStyle name="_Расчет RAB_22072008_PR.PROG.WARM.NOTCOMBI.2012.2.16_v1.4(04.04.11) " xfId="162"/>
    <cellStyle name="_Расчет RAB_22072008_Книга2_PR.PROG.WARM.NOTCOMBI.2012.2.16_v1.4(04.04.11) " xfId="163"/>
    <cellStyle name="_Расчет RAB_Лен и МОЭСК_с 2010 года_14.04.2009_со сглаж_version 3.0_без ФСК_PR.PROG.WARM.NOTCOMBI.2012.2.16_v1.4(04.04.11) " xfId="164"/>
    <cellStyle name="_Расчет RAB_Лен и МОЭСК_с 2010 года_14.04.2009_со сглаж_version 3.0_без ФСК_Книга2_PR.PROG.WARM.NOTCOMBI.2012.2.16_v1.4(04.04.11) " xfId="165"/>
    <cellStyle name="20% - Акцент1" xfId="20" builtinId="30" customBuiltin="1"/>
    <cellStyle name="20% - Акцент1 2" xfId="51"/>
    <cellStyle name="20% - Акцент1 3" xfId="98"/>
    <cellStyle name="20% - Акцент1 4" xfId="129"/>
    <cellStyle name="20% - Акцент2" xfId="24" builtinId="34" customBuiltin="1"/>
    <cellStyle name="20% - Акцент2 2" xfId="53"/>
    <cellStyle name="20% - Акцент2 3" xfId="100"/>
    <cellStyle name="20% - Акцент2 4" xfId="131"/>
    <cellStyle name="20% - Акцент3" xfId="28" builtinId="38" customBuiltin="1"/>
    <cellStyle name="20% - Акцент3 2" xfId="55"/>
    <cellStyle name="20% - Акцент3 3" xfId="102"/>
    <cellStyle name="20% - Акцент3 4" xfId="133"/>
    <cellStyle name="20% - Акцент4" xfId="32" builtinId="42" customBuiltin="1"/>
    <cellStyle name="20% - Акцент4 2" xfId="57"/>
    <cellStyle name="20% - Акцент4 3" xfId="104"/>
    <cellStyle name="20% - Акцент4 4" xfId="135"/>
    <cellStyle name="20% - Акцент5" xfId="36" builtinId="46" customBuiltin="1"/>
    <cellStyle name="20% - Акцент5 2" xfId="59"/>
    <cellStyle name="20% - Акцент5 3" xfId="106"/>
    <cellStyle name="20% - Акцент5 4" xfId="137"/>
    <cellStyle name="20% - Акцент6" xfId="40" builtinId="50" customBuiltin="1"/>
    <cellStyle name="20% - Акцент6 2" xfId="61"/>
    <cellStyle name="20% - Акцент6 3" xfId="108"/>
    <cellStyle name="20% - Акцент6 4" xfId="139"/>
    <cellStyle name="40% - Акцент1" xfId="21" builtinId="31" customBuiltin="1"/>
    <cellStyle name="40% - Акцент1 2" xfId="52"/>
    <cellStyle name="40% - Акцент1 3" xfId="99"/>
    <cellStyle name="40% - Акцент1 4" xfId="130"/>
    <cellStyle name="40% - Акцент2" xfId="25" builtinId="35" customBuiltin="1"/>
    <cellStyle name="40% - Акцент2 2" xfId="54"/>
    <cellStyle name="40% - Акцент2 3" xfId="101"/>
    <cellStyle name="40% - Акцент2 4" xfId="132"/>
    <cellStyle name="40% - Акцент3" xfId="29" builtinId="39" customBuiltin="1"/>
    <cellStyle name="40% - Акцент3 2" xfId="56"/>
    <cellStyle name="40% - Акцент3 3" xfId="103"/>
    <cellStyle name="40% - Акцент3 4" xfId="134"/>
    <cellStyle name="40% - Акцент4" xfId="33" builtinId="43" customBuiltin="1"/>
    <cellStyle name="40% - Акцент4 2" xfId="58"/>
    <cellStyle name="40% - Акцент4 3" xfId="105"/>
    <cellStyle name="40% - Акцент4 4" xfId="136"/>
    <cellStyle name="40% - Акцент5" xfId="37" builtinId="47" customBuiltin="1"/>
    <cellStyle name="40% - Акцент5 2" xfId="60"/>
    <cellStyle name="40% - Акцент5 3" xfId="107"/>
    <cellStyle name="40% - Акцент5 4" xfId="138"/>
    <cellStyle name="40% - Акцент6" xfId="41" builtinId="51" customBuiltin="1"/>
    <cellStyle name="40% - Акцент6 2" xfId="62"/>
    <cellStyle name="40% - Акцент6 3" xfId="109"/>
    <cellStyle name="40% - Акцент6 4" xfId="140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Cells 2" xfId="166"/>
    <cellStyle name="Currency [0]" xfId="72"/>
    <cellStyle name="Currency2" xfId="167"/>
    <cellStyle name="Excel Built-in Normal" xfId="73"/>
    <cellStyle name="Followed Hyperlink" xfId="168"/>
    <cellStyle name="Header 3" xfId="169"/>
    <cellStyle name="Hyperlink" xfId="170"/>
    <cellStyle name="normal" xfId="171"/>
    <cellStyle name="Normal1" xfId="74"/>
    <cellStyle name="Normal2" xfId="172"/>
    <cellStyle name="Percent1" xfId="173"/>
    <cellStyle name="Price_Body" xfId="75"/>
    <cellStyle name="Title 4" xfId="174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Беззащитный" xfId="76"/>
    <cellStyle name="Ввод " xfId="11" builtinId="20" customBuiltin="1"/>
    <cellStyle name="Ввод  2" xfId="175"/>
    <cellStyle name="Вывод" xfId="12" builtinId="21" customBuiltin="1"/>
    <cellStyle name="Вычисление" xfId="13" builtinId="22" customBuiltin="1"/>
    <cellStyle name="Гиперссылка 2 2 2" xfId="176"/>
    <cellStyle name="Гиперссылка 4 6" xfId="177"/>
    <cellStyle name="Заголовок" xfId="77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аголовокСтолбца" xfId="78"/>
    <cellStyle name="Защитный" xfId="79"/>
    <cellStyle name="Значение" xfId="80"/>
    <cellStyle name="Итог" xfId="18" builtinId="25" customBuiltin="1"/>
    <cellStyle name="Контрольная ячейка" xfId="15" builtinId="23" customBuiltin="1"/>
    <cellStyle name="Мой заголовок" xfId="81"/>
    <cellStyle name="Мой заголовок листа" xfId="82"/>
    <cellStyle name="Мои наименования показателей" xfId="83"/>
    <cellStyle name="Название" xfId="3" builtinId="15" customBuiltin="1"/>
    <cellStyle name="Нейтральный" xfId="10" builtinId="28" customBuiltin="1"/>
    <cellStyle name="Обычный" xfId="0" builtinId="0"/>
    <cellStyle name="Обычный 10" xfId="149"/>
    <cellStyle name="Обычный 10 3" xfId="71"/>
    <cellStyle name="Обычный 11" xfId="178"/>
    <cellStyle name="Обычный 12" xfId="179"/>
    <cellStyle name="Обычный 12 3 2" xfId="180"/>
    <cellStyle name="Обычный 13" xfId="43"/>
    <cellStyle name="Обычный 2" xfId="47"/>
    <cellStyle name="Обычный 2 14" xfId="181"/>
    <cellStyle name="Обычный 2 2" xfId="84"/>
    <cellStyle name="Обычный 2 2 2" xfId="118"/>
    <cellStyle name="Обычный 2 2 3" xfId="125"/>
    <cellStyle name="Обычный 2 3" xfId="85"/>
    <cellStyle name="Обычный 2 4" xfId="117"/>
    <cellStyle name="Обычный 2 4 2" xfId="148"/>
    <cellStyle name="Обычный 2 5" xfId="182"/>
    <cellStyle name="Обычный 3" xfId="44"/>
    <cellStyle name="Обычный 3 2" xfId="65"/>
    <cellStyle name="Обычный 3 3" xfId="112"/>
    <cellStyle name="Обычный 3 3 2" xfId="183"/>
    <cellStyle name="Обычный 3 4" xfId="119"/>
    <cellStyle name="Обычный 3 5" xfId="143"/>
    <cellStyle name="Обычный 4" xfId="45"/>
    <cellStyle name="Обычный 4 2" xfId="64"/>
    <cellStyle name="Обычный 4 3" xfId="111"/>
    <cellStyle name="Обычный 4 4" xfId="120"/>
    <cellStyle name="Обычный 4 5" xfId="142"/>
    <cellStyle name="Обычный 4 6" xfId="150"/>
    <cellStyle name="Обычный 5" xfId="49"/>
    <cellStyle name="Обычный 5 2" xfId="121"/>
    <cellStyle name="Обычный 6" xfId="70"/>
    <cellStyle name="Обычный 6 2" xfId="184"/>
    <cellStyle name="Обычный 7" xfId="96"/>
    <cellStyle name="Обычный 8" xfId="127"/>
    <cellStyle name="Обычный 9" xfId="86"/>
    <cellStyle name="Обычный_Бюджет по отгрузке БЕЗ НДС-Над" xfId="2"/>
    <cellStyle name="Плохой" xfId="9" builtinId="27" customBuiltin="1"/>
    <cellStyle name="Пояснение" xfId="17" builtinId="53" customBuiltin="1"/>
    <cellStyle name="Примечание 2" xfId="46"/>
    <cellStyle name="Примечание 2 2" xfId="66"/>
    <cellStyle name="Примечание 2 3" xfId="113"/>
    <cellStyle name="Примечание 2 4" xfId="144"/>
    <cellStyle name="Примечание 3" xfId="68"/>
    <cellStyle name="Примечание 3 2" xfId="115"/>
    <cellStyle name="Примечание 3 3" xfId="146"/>
    <cellStyle name="Примечание 4" xfId="50"/>
    <cellStyle name="Примечание 5" xfId="97"/>
    <cellStyle name="Примечание 6" xfId="128"/>
    <cellStyle name="Процентный 2" xfId="87"/>
    <cellStyle name="Процентный 2 2" xfId="122"/>
    <cellStyle name="Связанная ячейка" xfId="14" builtinId="24" customBuiltin="1"/>
    <cellStyle name="Стиль 1" xfId="88"/>
    <cellStyle name="Стиль 1 2" xfId="89"/>
    <cellStyle name="Текст предупреждения" xfId="16" builtinId="11" customBuiltin="1"/>
    <cellStyle name="Текстовый" xfId="90"/>
    <cellStyle name="Тысячи [0]_3Com" xfId="91"/>
    <cellStyle name="Тысячи_3Com" xfId="92"/>
    <cellStyle name="Финансовый" xfId="1" builtinId="3"/>
    <cellStyle name="Финансовый 2" xfId="48"/>
    <cellStyle name="Финансовый 2 2" xfId="67"/>
    <cellStyle name="Финансовый 2 2 2" xfId="126"/>
    <cellStyle name="Финансовый 2 3" xfId="114"/>
    <cellStyle name="Финансовый 2 4" xfId="123"/>
    <cellStyle name="Финансовый 2 5" xfId="145"/>
    <cellStyle name="Финансовый 3" xfId="69"/>
    <cellStyle name="Финансовый 3 2" xfId="116"/>
    <cellStyle name="Финансовый 3 3" xfId="147"/>
    <cellStyle name="Финансовый 4" xfId="63"/>
    <cellStyle name="Финансовый 5" xfId="110"/>
    <cellStyle name="Финансовый 6" xfId="124"/>
    <cellStyle name="Финансовый 7" xfId="141"/>
    <cellStyle name="Формула" xfId="93"/>
    <cellStyle name="ФормулаВБ" xfId="94"/>
    <cellStyle name="ФормулаНаКонтроль" xfId="95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M16" sqref="M16"/>
    </sheetView>
  </sheetViews>
  <sheetFormatPr defaultColWidth="8.88671875" defaultRowHeight="15.6"/>
  <cols>
    <col min="1" max="1" width="40.5546875" style="1" customWidth="1"/>
    <col min="2" max="2" width="13.33203125" style="1" customWidth="1"/>
    <col min="3" max="15" width="10" style="1" customWidth="1"/>
    <col min="16" max="16" width="8.88671875" style="1"/>
    <col min="17" max="17" width="18.109375" style="1" customWidth="1"/>
    <col min="18" max="18" width="18.5546875" style="1" customWidth="1"/>
    <col min="19" max="19" width="17.88671875" style="1" customWidth="1"/>
    <col min="20" max="16384" width="8.88671875" style="1"/>
  </cols>
  <sheetData>
    <row r="1" spans="1:19">
      <c r="Q1" s="2"/>
      <c r="R1" s="2"/>
      <c r="S1" s="2"/>
    </row>
    <row r="2" spans="1:19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Q2" s="3"/>
      <c r="R2" s="3"/>
      <c r="S2" s="3"/>
    </row>
    <row r="3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Q3" s="3"/>
      <c r="R3" s="3"/>
      <c r="S3" s="3"/>
    </row>
    <row r="4" spans="1:19" s="14" customFormat="1">
      <c r="A4" s="45" t="s">
        <v>0</v>
      </c>
      <c r="B4" s="46" t="s">
        <v>14</v>
      </c>
      <c r="C4" s="48" t="s">
        <v>22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Q4" s="19"/>
      <c r="R4" s="19"/>
      <c r="S4" s="19"/>
    </row>
    <row r="5" spans="1:19" s="14" customFormat="1">
      <c r="A5" s="45"/>
      <c r="B5" s="46"/>
      <c r="C5" s="26" t="s">
        <v>15</v>
      </c>
      <c r="D5" s="26" t="s">
        <v>16</v>
      </c>
      <c r="E5" s="26" t="s">
        <v>17</v>
      </c>
      <c r="F5" s="26" t="s">
        <v>18</v>
      </c>
      <c r="G5" s="13" t="s">
        <v>1</v>
      </c>
      <c r="H5" s="13" t="s">
        <v>2</v>
      </c>
      <c r="I5" s="13" t="s">
        <v>3</v>
      </c>
      <c r="J5" s="13" t="s">
        <v>4</v>
      </c>
      <c r="K5" s="13" t="s">
        <v>5</v>
      </c>
      <c r="L5" s="13" t="s">
        <v>6</v>
      </c>
      <c r="M5" s="13" t="s">
        <v>7</v>
      </c>
      <c r="N5" s="13" t="s">
        <v>8</v>
      </c>
      <c r="O5" s="13" t="s">
        <v>9</v>
      </c>
      <c r="Q5" s="19"/>
      <c r="R5" s="19"/>
      <c r="S5" s="19"/>
    </row>
    <row r="6" spans="1:19" s="20" customFormat="1" ht="1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  <c r="Q6" s="21"/>
      <c r="R6" s="21"/>
      <c r="S6" s="21"/>
    </row>
    <row r="7" spans="1:19" s="14" customFormat="1">
      <c r="A7" s="23" t="s">
        <v>19</v>
      </c>
      <c r="B7" s="13" t="s">
        <v>10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43">
        <v>18.156320000000001</v>
      </c>
      <c r="I7" s="43">
        <v>41.515372999999997</v>
      </c>
      <c r="J7" s="43">
        <v>35.507525000000001</v>
      </c>
      <c r="K7" s="43">
        <v>40.575653000000003</v>
      </c>
      <c r="L7" s="43">
        <v>62.696018000000002</v>
      </c>
      <c r="M7" s="43">
        <v>75.462298000000004</v>
      </c>
      <c r="N7" s="43">
        <v>83.750637999999995</v>
      </c>
      <c r="O7" s="28">
        <f>SUM(C7:N7)</f>
        <v>357.66382499999997</v>
      </c>
      <c r="Q7" s="15"/>
      <c r="R7" s="15"/>
      <c r="S7" s="15"/>
    </row>
    <row r="8" spans="1:19" s="14" customFormat="1">
      <c r="A8" s="24" t="s">
        <v>11</v>
      </c>
      <c r="B8" s="13" t="s">
        <v>10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0.88844400000000001</v>
      </c>
      <c r="I8" s="28">
        <v>2.0792660000000001</v>
      </c>
      <c r="J8" s="28">
        <v>2.2065329999999999</v>
      </c>
      <c r="K8" s="28">
        <v>2.2926850000000001</v>
      </c>
      <c r="L8" s="28">
        <v>4.4994139999999998</v>
      </c>
      <c r="M8" s="28">
        <v>6.4768590000000001</v>
      </c>
      <c r="N8" s="28">
        <v>8.7215950000000007</v>
      </c>
      <c r="O8" s="28">
        <f>SUM(C8:N8)</f>
        <v>27.164796000000003</v>
      </c>
      <c r="Q8" s="16"/>
      <c r="R8" s="17"/>
      <c r="S8" s="18"/>
    </row>
    <row r="9" spans="1:19">
      <c r="A9" s="25"/>
      <c r="B9" s="11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f t="shared" ref="H9:O9" si="0">H8/H7*100</f>
        <v>4.8933043700485559</v>
      </c>
      <c r="I9" s="12">
        <f t="shared" si="0"/>
        <v>5.0084242287790603</v>
      </c>
      <c r="J9" s="12">
        <f t="shared" si="0"/>
        <v>6.2142686655856743</v>
      </c>
      <c r="K9" s="12">
        <f t="shared" si="0"/>
        <v>5.6503958174129689</v>
      </c>
      <c r="L9" s="12">
        <f t="shared" si="0"/>
        <v>7.1765546577455677</v>
      </c>
      <c r="M9" s="12">
        <f t="shared" si="0"/>
        <v>8.5829071889647466</v>
      </c>
      <c r="N9" s="12">
        <f t="shared" si="0"/>
        <v>10.41376544498682</v>
      </c>
      <c r="O9" s="12">
        <f t="shared" si="0"/>
        <v>7.5950638843612444</v>
      </c>
      <c r="Q9" s="6"/>
      <c r="R9" s="7"/>
      <c r="S9" s="8"/>
    </row>
    <row r="10" spans="1:19">
      <c r="A10" s="25" t="s">
        <v>20</v>
      </c>
      <c r="B10" s="11" t="s">
        <v>13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7">
        <v>4.0306866899999996</v>
      </c>
      <c r="I10" s="27">
        <v>9.1564657699999987</v>
      </c>
      <c r="J10" s="27">
        <v>9.7169115799999997</v>
      </c>
      <c r="K10" s="27">
        <v>10.09629923</v>
      </c>
      <c r="L10" s="27">
        <v>19.814073929999999</v>
      </c>
      <c r="M10" s="27">
        <v>28.522150460000002</v>
      </c>
      <c r="N10" s="27">
        <v>38.407296619999997</v>
      </c>
      <c r="O10" s="28">
        <f>SUM(C10:N10)</f>
        <v>119.74388427999999</v>
      </c>
      <c r="Q10" s="6"/>
      <c r="R10" s="7"/>
      <c r="S10" s="8"/>
    </row>
    <row r="11" spans="1:19">
      <c r="B11" s="5"/>
      <c r="C11" s="5"/>
      <c r="D11" s="5"/>
      <c r="E11" s="5"/>
      <c r="F11" s="5"/>
      <c r="Q11" s="6"/>
      <c r="R11" s="7"/>
      <c r="S11" s="8"/>
    </row>
    <row r="12" spans="1:19" s="10" customFormat="1" ht="30.75" customHeight="1">
      <c r="A12" s="51" t="s">
        <v>32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Q12" s="6"/>
      <c r="R12" s="7"/>
      <c r="S12" s="9"/>
    </row>
    <row r="13" spans="1:19" s="29" customFormat="1" ht="13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Q13" s="30"/>
      <c r="R13" s="31"/>
      <c r="S13" s="32"/>
    </row>
    <row r="14" spans="1:19" s="29" customFormat="1" ht="13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Q14" s="30"/>
      <c r="R14" s="31"/>
      <c r="S14" s="32"/>
    </row>
    <row r="15" spans="1:19" s="29" customFormat="1" ht="13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9" s="10" customFormat="1">
      <c r="Q16" s="6"/>
      <c r="R16" s="7"/>
      <c r="S16" s="9"/>
    </row>
    <row r="17" spans="17:19" s="10" customFormat="1">
      <c r="Q17" s="6"/>
      <c r="R17" s="7"/>
      <c r="S17" s="9"/>
    </row>
    <row r="18" spans="17:19" s="10" customFormat="1">
      <c r="Q18" s="6"/>
      <c r="R18" s="7"/>
      <c r="S18" s="9"/>
    </row>
    <row r="19" spans="17:19">
      <c r="Q19" s="6"/>
      <c r="R19" s="7"/>
      <c r="S19" s="9"/>
    </row>
    <row r="20" spans="17:19">
      <c r="Q20" s="4"/>
      <c r="R20" s="4"/>
      <c r="S20" s="4"/>
    </row>
  </sheetData>
  <mergeCells count="5">
    <mergeCell ref="A4:A5"/>
    <mergeCell ref="B4:B5"/>
    <mergeCell ref="A2:O2"/>
    <mergeCell ref="C4:O4"/>
    <mergeCell ref="A12:O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2:H24"/>
  <sheetViews>
    <sheetView workbookViewId="0">
      <selection activeCell="C27" sqref="C27"/>
    </sheetView>
  </sheetViews>
  <sheetFormatPr defaultRowHeight="14.4"/>
  <cols>
    <col min="2" max="9" width="15" customWidth="1"/>
  </cols>
  <sheetData>
    <row r="12" spans="2:8" ht="15" thickBot="1"/>
    <row r="13" spans="2:8"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42" t="s">
        <v>28</v>
      </c>
      <c r="H13" s="42" t="s">
        <v>29</v>
      </c>
    </row>
    <row r="14" spans="2:8">
      <c r="B14" s="34">
        <v>12073210</v>
      </c>
      <c r="C14" s="35">
        <v>28208012</v>
      </c>
      <c r="D14" s="35">
        <v>21932964</v>
      </c>
      <c r="E14" s="35">
        <v>30117018</v>
      </c>
      <c r="F14" s="35">
        <v>48675833</v>
      </c>
      <c r="G14" s="35">
        <v>59115687</v>
      </c>
      <c r="H14" s="35">
        <v>67327370</v>
      </c>
    </row>
    <row r="15" spans="2:8">
      <c r="B15" s="36">
        <v>6083110</v>
      </c>
      <c r="C15" s="37">
        <v>13307361</v>
      </c>
      <c r="D15" s="37">
        <v>13574561</v>
      </c>
      <c r="E15" s="37">
        <v>10458635</v>
      </c>
      <c r="F15" s="37">
        <v>14020185</v>
      </c>
      <c r="G15" s="37">
        <v>16346611</v>
      </c>
      <c r="H15" s="37">
        <v>16423268</v>
      </c>
    </row>
    <row r="16" spans="2:8" ht="15.6">
      <c r="B16" s="33">
        <f t="shared" ref="B16:H16" si="0">B14+B15</f>
        <v>18156320</v>
      </c>
      <c r="C16" s="33">
        <f t="shared" si="0"/>
        <v>41515373</v>
      </c>
      <c r="D16" s="33">
        <f t="shared" si="0"/>
        <v>35507525</v>
      </c>
      <c r="E16" s="33">
        <f t="shared" si="0"/>
        <v>40575653</v>
      </c>
      <c r="F16" s="33">
        <f t="shared" si="0"/>
        <v>62696018</v>
      </c>
      <c r="G16" s="33">
        <f t="shared" si="0"/>
        <v>75462298</v>
      </c>
      <c r="H16" s="33">
        <f t="shared" si="0"/>
        <v>83750638</v>
      </c>
    </row>
    <row r="17" spans="2:8" ht="15.6">
      <c r="B17" s="1">
        <f t="shared" ref="B17:H17" si="1">B16/1000000</f>
        <v>18.156320000000001</v>
      </c>
      <c r="C17" s="1">
        <f t="shared" si="1"/>
        <v>41.515372999999997</v>
      </c>
      <c r="D17" s="1">
        <f t="shared" si="1"/>
        <v>35.507525000000001</v>
      </c>
      <c r="E17" s="1">
        <f t="shared" si="1"/>
        <v>40.575653000000003</v>
      </c>
      <c r="F17" s="1">
        <f t="shared" si="1"/>
        <v>62.696018000000002</v>
      </c>
      <c r="G17" s="1">
        <f t="shared" si="1"/>
        <v>75.462298000000004</v>
      </c>
      <c r="H17" s="1">
        <f t="shared" si="1"/>
        <v>83.750637999999995</v>
      </c>
    </row>
    <row r="18" spans="2:8" ht="15.6">
      <c r="B18" s="1"/>
      <c r="C18" s="1"/>
      <c r="D18" s="1"/>
      <c r="E18" s="1"/>
      <c r="F18" s="1"/>
      <c r="G18" s="1"/>
      <c r="H18" s="1"/>
    </row>
    <row r="19" spans="2:8" ht="15.6">
      <c r="B19" s="1" t="s">
        <v>30</v>
      </c>
      <c r="C19" s="1"/>
      <c r="D19" s="1"/>
      <c r="E19" s="1"/>
      <c r="F19" s="1"/>
      <c r="G19" s="1"/>
      <c r="H19" s="1"/>
    </row>
    <row r="20" spans="2:8">
      <c r="B20" s="39">
        <v>888444</v>
      </c>
      <c r="C20" s="39">
        <v>2079266</v>
      </c>
      <c r="D20" s="39">
        <v>2206533</v>
      </c>
      <c r="E20" s="39">
        <v>2292685</v>
      </c>
      <c r="F20" s="38">
        <v>4499414</v>
      </c>
      <c r="G20" s="38">
        <v>6476859</v>
      </c>
      <c r="H20" s="38">
        <v>8721595</v>
      </c>
    </row>
    <row r="21" spans="2:8" ht="15.6">
      <c r="B21" s="1">
        <f t="shared" ref="B21:H21" si="2">B20/1000000</f>
        <v>0.88844400000000001</v>
      </c>
      <c r="C21" s="1">
        <f t="shared" si="2"/>
        <v>2.0792660000000001</v>
      </c>
      <c r="D21" s="1">
        <f t="shared" si="2"/>
        <v>2.2065329999999999</v>
      </c>
      <c r="E21" s="1">
        <f t="shared" si="2"/>
        <v>2.2926850000000001</v>
      </c>
      <c r="F21" s="1">
        <f t="shared" si="2"/>
        <v>4.4994139999999998</v>
      </c>
      <c r="G21" s="1">
        <f t="shared" si="2"/>
        <v>6.4768590000000001</v>
      </c>
      <c r="H21" s="1">
        <f t="shared" si="2"/>
        <v>8.7215950000000007</v>
      </c>
    </row>
    <row r="22" spans="2:8" ht="15.6">
      <c r="B22" s="1" t="s">
        <v>31</v>
      </c>
      <c r="C22" s="1"/>
      <c r="D22" s="1"/>
      <c r="E22" s="1"/>
      <c r="F22" s="1"/>
      <c r="G22" s="1"/>
      <c r="H22" s="1"/>
    </row>
    <row r="23" spans="2:8">
      <c r="B23" s="40">
        <v>4030686.69</v>
      </c>
      <c r="C23" s="40">
        <v>9156465.7699999996</v>
      </c>
      <c r="D23" s="40">
        <v>9716911.5800000001</v>
      </c>
      <c r="E23" s="40">
        <v>10096299.23</v>
      </c>
      <c r="F23" s="41">
        <v>19814073.93</v>
      </c>
      <c r="G23" s="41">
        <v>28522150.460000001</v>
      </c>
      <c r="H23" s="41">
        <v>38407296.619999997</v>
      </c>
    </row>
    <row r="24" spans="2:8" ht="15.6">
      <c r="B24" s="1">
        <f t="shared" ref="B24:H24" si="3">B23/1000000</f>
        <v>4.0306866899999996</v>
      </c>
      <c r="C24" s="1">
        <f t="shared" si="3"/>
        <v>9.1564657699999987</v>
      </c>
      <c r="D24" s="1">
        <f t="shared" si="3"/>
        <v>9.7169115799999997</v>
      </c>
      <c r="E24" s="1">
        <f t="shared" si="3"/>
        <v>10.09629923</v>
      </c>
      <c r="F24" s="1">
        <f t="shared" si="3"/>
        <v>19.814073929999999</v>
      </c>
      <c r="G24" s="1">
        <f t="shared" si="3"/>
        <v>28.522150460000002</v>
      </c>
      <c r="H24" s="1">
        <f t="shared" si="3"/>
        <v>38.407296619999997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Лукинова</cp:lastModifiedBy>
  <dcterms:created xsi:type="dcterms:W3CDTF">2015-03-18T23:23:36Z</dcterms:created>
  <dcterms:modified xsi:type="dcterms:W3CDTF">2017-03-01T01:54:22Z</dcterms:modified>
</cp:coreProperties>
</file>